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rlilo\Documents\Dirección de Marca\1. Analista de Marca\2024\Foco 1_Ahorro y Finanzas\"/>
    </mc:Choice>
  </mc:AlternateContent>
  <xr:revisionPtr revIDLastSave="0" documentId="13_ncr:1_{AD4ED618-AA04-4305-BC3F-7A8BF8E89583}" xr6:coauthVersionLast="47" xr6:coauthVersionMax="47" xr10:uidLastSave="{00000000-0000-0000-0000-000000000000}"/>
  <bookViews>
    <workbookView xWindow="-110" yWindow="-110" windowWidth="19420" windowHeight="11620" xr2:uid="{A5FE9BC9-8D7B-43A1-A483-1C2A44F0869A}"/>
  </bookViews>
  <sheets>
    <sheet name="Pizza Financiera" sheetId="1" r:id="rId1"/>
    <sheet name="Resultados" sheetId="2" state="hidden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3" i="1" s="1"/>
  <c r="G24" i="1" s="1"/>
  <c r="K19" i="1"/>
  <c r="K23" i="1" s="1"/>
  <c r="B11" i="1" s="1"/>
  <c r="I19" i="1"/>
  <c r="I23" i="1" s="1"/>
  <c r="B10" i="1" s="1"/>
  <c r="K24" i="1" l="1"/>
  <c r="B30" i="1" s="1"/>
  <c r="I24" i="1"/>
  <c r="B28" i="1" s="1"/>
  <c r="B26" i="1"/>
  <c r="J13" i="1"/>
  <c r="H13" i="1"/>
  <c r="F13" i="1"/>
  <c r="B9" i="1"/>
  <c r="B12" i="1" s="1"/>
  <c r="I20" i="1"/>
  <c r="F22" i="1" s="1"/>
  <c r="I21" i="1" l="1"/>
</calcChain>
</file>

<file path=xl/sharedStrings.xml><?xml version="1.0" encoding="utf-8"?>
<sst xmlns="http://schemas.openxmlformats.org/spreadsheetml/2006/main" count="51" uniqueCount="34">
  <si>
    <t>Crea tu pizza financiera y revisa tips para lograr la regla 50/30/20</t>
  </si>
  <si>
    <t>¿Cuál es tu salario mensual?</t>
  </si>
  <si>
    <t>Ahora, vamos a ver cómo te gastas tu salario</t>
  </si>
  <si>
    <t>Arriendo</t>
  </si>
  <si>
    <t>Servicios</t>
  </si>
  <si>
    <t>Cuota de tu casa</t>
  </si>
  <si>
    <t>Alimentación</t>
  </si>
  <si>
    <t>¿Otro?</t>
  </si>
  <si>
    <t>¿Cuál es el sabor de la pizza que te encanta?</t>
  </si>
  <si>
    <t>Necesidades</t>
  </si>
  <si>
    <t>Entretenimiento</t>
  </si>
  <si>
    <t>Ahorro</t>
  </si>
  <si>
    <t>Salidas amigos</t>
  </si>
  <si>
    <t>Regalos</t>
  </si>
  <si>
    <t>Viaje fin de semana</t>
  </si>
  <si>
    <t>Ahorro 10%</t>
  </si>
  <si>
    <t>CDT</t>
  </si>
  <si>
    <t>&lt;50%</t>
  </si>
  <si>
    <t>&gt;50%</t>
  </si>
  <si>
    <t>&lt;30%</t>
  </si>
  <si>
    <t>&gt;30%</t>
  </si>
  <si>
    <t>&lt;20%</t>
  </si>
  <si>
    <t>&gt;20%</t>
  </si>
  <si>
    <t>Ahora, vamos a ver si estás gastando más que lo que ganas</t>
  </si>
  <si>
    <t>¿En qué lo utilizas?</t>
  </si>
  <si>
    <t>Pendiente asignar a alguna categoría</t>
  </si>
  <si>
    <r>
      <t>¿Qué recomendaciones tenemos desde la</t>
    </r>
    <r>
      <rPr>
        <b/>
        <sz val="16"/>
        <color theme="1"/>
        <rFont val="Aptos Narrow"/>
        <family val="2"/>
        <scheme val="minor"/>
      </rPr>
      <t xml:space="preserve"> Academia del Ahorro Porvenir </t>
    </r>
    <r>
      <rPr>
        <sz val="16"/>
        <color theme="1"/>
        <rFont val="Aptos Narrow"/>
        <family val="2"/>
        <scheme val="minor"/>
      </rPr>
      <t>para ti!</t>
    </r>
  </si>
  <si>
    <r>
      <t xml:space="preserve">Tener un gasto en entretenimiento por debajo del 30% puede ser un signo positivo del ahorro, pero también es importante asegurarse de mantener un equilibrio saludable entre ahorro y disfrute:
</t>
    </r>
    <r>
      <rPr>
        <b/>
        <sz val="10"/>
        <color theme="1"/>
        <rFont val="Aptos Narrow"/>
        <family val="2"/>
        <scheme val="minor"/>
      </rPr>
      <t>- Balance:</t>
    </r>
    <r>
      <rPr>
        <sz val="10"/>
        <color theme="1"/>
        <rFont val="Aptos Narrow"/>
        <family val="2"/>
        <scheme val="minor"/>
      </rPr>
      <t xml:space="preserve"> Evalúa si estás sacrificando demasiado en tu calidad de vida. El entretenimiento y el ocio son importantes para el bienestar mental y emocional. Quizás puedas permitirte un poco más de gasto en esta área sin comprometer tus ahorros.
</t>
    </r>
    <r>
      <rPr>
        <b/>
        <sz val="10"/>
        <color theme="1"/>
        <rFont val="Aptos Narrow"/>
        <family val="2"/>
        <scheme val="minor"/>
      </rPr>
      <t xml:space="preserve">- Destina un fondo para el ocio: </t>
    </r>
    <r>
      <rPr>
        <sz val="10"/>
        <color theme="1"/>
        <rFont val="Aptos Narrow"/>
        <family val="2"/>
        <scheme val="minor"/>
      </rPr>
      <t>Si tienes margen en tu presupuesto, considera establecer un pequeño fondo para gastos que te brinden placer y relajación, como salidas con amigos, hobbies o experiencias nuevas.</t>
    </r>
  </si>
  <si>
    <r>
      <t xml:space="preserve">Tu gasto en necesidades supera el 50%, es posible que debas hacer algunos ajustes:
</t>
    </r>
    <r>
      <rPr>
        <b/>
        <sz val="10"/>
        <color theme="1"/>
        <rFont val="Aptos Narrow"/>
        <family val="2"/>
        <scheme val="minor"/>
      </rPr>
      <t>- Revisa tus gastos fijos:</t>
    </r>
    <r>
      <rPr>
        <sz val="10"/>
        <color theme="1"/>
        <rFont val="Aptos Narrow"/>
        <family val="2"/>
        <scheme val="minor"/>
      </rPr>
      <t xml:space="preserve"> ¿Hay alguna manera de reducir tus gastos en vivienda, transporte o servicios? Considera opciones como mudarte a un lugar más económico, compartir gastos de transporte o reducir el consumo de energía.
</t>
    </r>
    <r>
      <rPr>
        <b/>
        <sz val="10"/>
        <color theme="1"/>
        <rFont val="Aptos Narrow"/>
        <family val="2"/>
        <scheme val="minor"/>
      </rPr>
      <t xml:space="preserve">- Presupuesto de Alimentos: </t>
    </r>
    <r>
      <rPr>
        <sz val="10"/>
        <color theme="1"/>
        <rFont val="Aptos Narrow"/>
        <family val="2"/>
        <scheme val="minor"/>
      </rPr>
      <t xml:space="preserve">El costo de los alimentos es uno de los mayores gastos en esta categoría. Considera comprar a granel, aprovechar ofertas, o planificar tus comidas para evitar gastos innecesarios.
</t>
    </r>
    <r>
      <rPr>
        <b/>
        <sz val="10"/>
        <color theme="1"/>
        <rFont val="Aptos Narrow"/>
        <family val="2"/>
        <scheme val="minor"/>
      </rPr>
      <t>- Prioriza:</t>
    </r>
    <r>
      <rPr>
        <sz val="10"/>
        <color theme="1"/>
        <rFont val="Aptos Narrow"/>
        <family val="2"/>
        <scheme val="minor"/>
      </rPr>
      <t xml:space="preserve"> Asegúrate de que los gastos considerados como "necesidades" realmente lo sean. Diferencia entre lo que es esencial y lo que es deseable.</t>
    </r>
  </si>
  <si>
    <r>
      <t xml:space="preserve">Tu gasto en necesidades es menor del 50% ¡Excelente trabajo! Esto significa que tienes un buen control sobre tus gastos esenciales como vivienda, transporte, alimentos y servicios públicos. Considera las siguientes acciones: 
</t>
    </r>
    <r>
      <rPr>
        <b/>
        <sz val="10"/>
        <color theme="1"/>
        <rFont val="Aptos Narrow"/>
        <family val="2"/>
        <scheme val="minor"/>
      </rPr>
      <t xml:space="preserve">- Revisión de Ahorros: </t>
    </r>
    <r>
      <rPr>
        <sz val="10"/>
        <color theme="1"/>
        <rFont val="Aptos Narrow"/>
        <family val="2"/>
        <scheme val="minor"/>
      </rPr>
      <t xml:space="preserve">Evalúa si puedes aumentar tu porcentaje de ahorro. Si ya estás destinando el 20%, podrías aumentar este porcentaje para fortalecer tu fondo de emergencia o acelerar el pago de deudas.
</t>
    </r>
    <r>
      <rPr>
        <b/>
        <sz val="10"/>
        <color theme="1"/>
        <rFont val="Aptos Narrow"/>
        <family val="2"/>
        <scheme val="minor"/>
      </rPr>
      <t xml:space="preserve">- Optimización: </t>
    </r>
    <r>
      <rPr>
        <sz val="10"/>
        <color theme="1"/>
        <rFont val="Aptos Narrow"/>
        <family val="2"/>
        <scheme val="minor"/>
      </rPr>
      <t>Si estás por debajo del 50%, tal vez estés ahorrando más en ciertas áreas. Asegúrate de que no estés sacrificando aspectos importantes como salud o bienestar.</t>
    </r>
  </si>
  <si>
    <r>
      <t xml:space="preserve">Estás gastando más del 30% en entretenimiento y estilo de vida puede ser una señal de que estás priorizando el disfrute a corto plazo sobre la estabilidad financiera a largo plazo:
</t>
    </r>
    <r>
      <rPr>
        <b/>
        <sz val="10"/>
        <color theme="1"/>
        <rFont val="Aptos Narrow"/>
        <family val="2"/>
        <scheme val="minor"/>
      </rPr>
      <t>- Reducción consciente:</t>
    </r>
    <r>
      <rPr>
        <sz val="10"/>
        <color theme="1"/>
        <rFont val="Aptos Narrow"/>
        <family val="2"/>
        <scheme val="minor"/>
      </rPr>
      <t xml:space="preserve"> Identifica actividades en las que podrías reducir el gasto sin sentir que estás renunciando demasiado. Por ejemplo, si sales a comer fuera de casa frecuentemente, podrías intentar hacerlo menos veces al mes.
</t>
    </r>
    <r>
      <rPr>
        <b/>
        <sz val="10"/>
        <color theme="1"/>
        <rFont val="Aptos Narrow"/>
        <family val="2"/>
        <scheme val="minor"/>
      </rPr>
      <t>- Alternativas económicas:</t>
    </r>
    <r>
      <rPr>
        <sz val="10"/>
        <color theme="1"/>
        <rFont val="Aptos Narrow"/>
        <family val="2"/>
        <scheme val="minor"/>
      </rPr>
      <t xml:space="preserve"> Busca opciones de entretenimiento más económicas o gratuitas, como actividades al aire libre, eventos comunitarios o noches de cine en casa.
</t>
    </r>
    <r>
      <rPr>
        <b/>
        <sz val="10"/>
        <color theme="1"/>
        <rFont val="Aptos Narrow"/>
        <family val="2"/>
        <scheme val="minor"/>
      </rPr>
      <t>- Presupuesto de entretenimiento:</t>
    </r>
    <r>
      <rPr>
        <sz val="10"/>
        <color theme="1"/>
        <rFont val="Aptos Narrow"/>
        <family val="2"/>
        <scheme val="minor"/>
      </rPr>
      <t xml:space="preserve"> Establece un límite mensual para este tipo de gastos y haz un seguimiento constante para asegurarte de que no excedas ese límite.</t>
    </r>
  </si>
  <si>
    <r>
      <t xml:space="preserve">Tienes un ahorro menor al 20%, ello indica que es necesario reevaluar tu presupuesto para garantizar un futuro financiero seguro:
</t>
    </r>
    <r>
      <rPr>
        <b/>
        <sz val="10"/>
        <color theme="1"/>
        <rFont val="Aptos Narrow"/>
        <family val="2"/>
        <scheme val="minor"/>
      </rPr>
      <t>- Ahorro automático:</t>
    </r>
    <r>
      <rPr>
        <sz val="10"/>
        <color theme="1"/>
        <rFont val="Aptos Narrow"/>
        <family val="2"/>
        <scheme val="minor"/>
      </rPr>
      <t xml:space="preserve"> Configura transferencias automáticas a una cuenta de ahorros cada vez que recibas tu salario, para asegurarte de priorizar el ahorro.
</t>
    </r>
    <r>
      <rPr>
        <b/>
        <sz val="10"/>
        <color theme="1"/>
        <rFont val="Aptos Narrow"/>
        <family val="2"/>
        <scheme val="minor"/>
      </rPr>
      <t>- Fondo de emergencia:</t>
    </r>
    <r>
      <rPr>
        <sz val="10"/>
        <color theme="1"/>
        <rFont val="Aptos Narrow"/>
        <family val="2"/>
        <scheme val="minor"/>
      </rPr>
      <t xml:space="preserve"> Asegúrate de que una parte de tu ahorro esté destinada a un fondo de emergencia, que debería cubrir entre 3 y 6 meses de gastos esenciales.
</t>
    </r>
    <r>
      <rPr>
        <b/>
        <sz val="10"/>
        <color theme="1"/>
        <rFont val="Aptos Narrow"/>
        <family val="2"/>
        <scheme val="minor"/>
      </rPr>
      <t>- Reducción de deudas:</t>
    </r>
    <r>
      <rPr>
        <sz val="10"/>
        <color theme="1"/>
        <rFont val="Aptos Narrow"/>
        <family val="2"/>
        <scheme val="minor"/>
      </rPr>
      <t xml:space="preserve"> Si tienes deudas, utiliza parte de este 20% para acelerar su pago, priorizando aquellas con tasas de interés más altas.</t>
    </r>
  </si>
  <si>
    <r>
      <t xml:space="preserve">Estás ahorrando más del 20% de tus ingresos, estás en un excelente camino hacia la seguridad financiera y la construcción de riqueza:
</t>
    </r>
    <r>
      <rPr>
        <b/>
        <sz val="10"/>
        <color theme="1"/>
        <rFont val="Aptos Narrow"/>
        <family val="2"/>
        <scheme val="minor"/>
      </rPr>
      <t>- Diversificación:</t>
    </r>
    <r>
      <rPr>
        <sz val="10"/>
        <color theme="1"/>
        <rFont val="Aptos Narrow"/>
        <family val="2"/>
        <scheme val="minor"/>
      </rPr>
      <t xml:space="preserve"> Considera diversificar tus inversiones para hacer que tu dinero crezca a un ritmo mayor que la inflación. Para consultar qué opciones tienes, ingresa aquí https://bit.ly/3S8bfXW
</t>
    </r>
    <r>
      <rPr>
        <b/>
        <sz val="10"/>
        <color theme="1"/>
        <rFont val="Aptos Narrow"/>
        <family val="2"/>
        <scheme val="minor"/>
      </rPr>
      <t>- Metas financieras:</t>
    </r>
    <r>
      <rPr>
        <sz val="10"/>
        <color theme="1"/>
        <rFont val="Aptos Narrow"/>
        <family val="2"/>
        <scheme val="minor"/>
      </rPr>
      <t xml:space="preserve"> Evalúa tus metas a largo plazo, como la compra de una casa, la educación tuya y/o de tus hijos o la jubilación, y ajusta tu plan de ahorros en consecuencia.
</t>
    </r>
    <r>
      <rPr>
        <b/>
        <sz val="10"/>
        <color theme="1"/>
        <rFont val="Aptos Narrow"/>
        <family val="2"/>
        <scheme val="minor"/>
      </rPr>
      <t>- Disfruta con moderación:</t>
    </r>
    <r>
      <rPr>
        <sz val="10"/>
        <color theme="1"/>
        <rFont val="Aptos Narrow"/>
        <family val="2"/>
        <scheme val="minor"/>
      </rPr>
      <t xml:space="preserve"> Asegúrate de que, aunque estás ahorrando de manera efectiva, también estés disfrutando de tu presente. No está de más darte un gusto de vez en cuando.</t>
    </r>
  </si>
  <si>
    <r>
      <t xml:space="preserve">Mientras disfrutas la pizza de tu sabor favorito, trabaja en esta herramienta que hemos creado para ti. </t>
    </r>
    <r>
      <rPr>
        <b/>
        <sz val="12"/>
        <color theme="5" tint="-0.249977111117893"/>
        <rFont val="Aptos Narrow"/>
        <family val="2"/>
        <scheme val="minor"/>
      </rPr>
      <t>Diligencia los campos color gris según sea tu caso.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</si>
</sst>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64" fontId="2" fillId="5" borderId="0" xfId="1" applyNumberFormat="1" applyFont="1" applyFill="1"/>
    <xf numFmtId="9" fontId="2" fillId="5" borderId="0" xfId="2" applyFont="1" applyFill="1"/>
    <xf numFmtId="0" fontId="8" fillId="5" borderId="6" xfId="0" applyFont="1" applyFill="1" applyBorder="1"/>
    <xf numFmtId="0" fontId="8" fillId="5" borderId="6" xfId="0" applyFont="1" applyFill="1" applyBorder="1" applyAlignment="1">
      <alignment horizontal="center"/>
    </xf>
    <xf numFmtId="164" fontId="2" fillId="7" borderId="0" xfId="1" applyNumberFormat="1" applyFont="1" applyFill="1" applyProtection="1">
      <protection locked="0"/>
    </xf>
    <xf numFmtId="164" fontId="2" fillId="8" borderId="0" xfId="1" applyNumberFormat="1" applyFont="1" applyFill="1" applyProtection="1">
      <protection locked="0"/>
    </xf>
    <xf numFmtId="0" fontId="3" fillId="9" borderId="0" xfId="0" applyFont="1" applyFill="1" applyProtection="1">
      <protection locked="0"/>
    </xf>
    <xf numFmtId="0" fontId="7" fillId="0" borderId="0" xfId="0" applyFont="1"/>
    <xf numFmtId="164" fontId="2" fillId="5" borderId="0" xfId="0" applyNumberFormat="1" applyFont="1" applyFill="1"/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4" fillId="3" borderId="0" xfId="1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5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10" borderId="0" xfId="0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5" borderId="0" xfId="0" applyFont="1" applyFill="1" applyAlignment="1">
      <alignment horizontal="left" wrapText="1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38100" cap="flat" cmpd="sng" algn="ctr">
              <a:solidFill>
                <a:sysClr val="windowText" lastClr="000000"/>
              </a:solidFill>
              <a:round/>
            </a:ln>
            <a:effectLst/>
          </c:spPr>
          <c:explosion val="9"/>
          <c:dPt>
            <c:idx val="0"/>
            <c:bubble3D val="0"/>
            <c:spPr>
              <a:blipFill dpi="0" rotWithShape="1">
                <a:blip xmlns:r="http://schemas.openxmlformats.org/officeDocument/2006/relationships" r:embed="rId3"/>
                <a:srcRect/>
                <a:stretch>
                  <a:fillRect/>
                </a:stretch>
              </a:blipFill>
              <a:ln w="38100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8-4C9A-BD91-C6B2FADA75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28-4C9A-BD91-C6B2FADA75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28-4C9A-BD91-C6B2FADA7505}"/>
              </c:ext>
            </c:extLst>
          </c:dPt>
          <c:dLbls>
            <c:dLbl>
              <c:idx val="0"/>
              <c:layout>
                <c:manualLayout>
                  <c:x val="3.561109374346149E-2"/>
                  <c:y val="3.7477913029340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8-4C9A-BD91-C6B2FADA7505}"/>
                </c:ext>
              </c:extLst>
            </c:dLbl>
            <c:dLbl>
              <c:idx val="1"/>
              <c:layout>
                <c:manualLayout>
                  <c:x val="-9.4451631560451096E-2"/>
                  <c:y val="9.6768817910824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8-4C9A-BD91-C6B2FADA7505}"/>
                </c:ext>
              </c:extLst>
            </c:dLbl>
            <c:dLbl>
              <c:idx val="2"/>
              <c:layout>
                <c:manualLayout>
                  <c:x val="-8.3869973101779516E-2"/>
                  <c:y val="4.5044115061692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28-4C9A-BD91-C6B2FADA7505}"/>
                </c:ext>
              </c:extLst>
            </c:dLbl>
            <c:dLbl>
              <c:idx val="3"/>
              <c:layout>
                <c:manualLayout>
                  <c:x val="0.40661175305729064"/>
                  <c:y val="5.37360664014208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2-4E07-AC66-937DB2311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'Pizza Financiera'!$A$9:$A$12</c:f>
              <c:strCache>
                <c:ptCount val="4"/>
                <c:pt idx="0">
                  <c:v>Necesidades</c:v>
                </c:pt>
                <c:pt idx="1">
                  <c:v>Entretenimiento</c:v>
                </c:pt>
                <c:pt idx="2">
                  <c:v>Ahorro</c:v>
                </c:pt>
                <c:pt idx="3">
                  <c:v>¿En qué lo utilizas?</c:v>
                </c:pt>
              </c:strCache>
            </c:strRef>
          </c:cat>
          <c:val>
            <c:numRef>
              <c:f>'Pizza Financiera'!$B$9:$B$12</c:f>
              <c:numCache>
                <c:formatCode>0%</c:formatCode>
                <c:ptCount val="4"/>
                <c:pt idx="0">
                  <c:v>0.80769230769230771</c:v>
                </c:pt>
                <c:pt idx="1">
                  <c:v>0.11538461538461539</c:v>
                </c:pt>
                <c:pt idx="2">
                  <c:v>7.6923076923076927E-2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8-4C9A-BD91-C6B2FADA750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15301</xdr:rowOff>
    </xdr:from>
    <xdr:to>
      <xdr:col>4</xdr:col>
      <xdr:colOff>765059</xdr:colOff>
      <xdr:row>23</xdr:row>
      <xdr:rowOff>130060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0374A1-BD60-0AFB-42D5-C44906FC9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390181</xdr:colOff>
      <xdr:row>0</xdr:row>
      <xdr:rowOff>45903</xdr:rowOff>
    </xdr:from>
    <xdr:to>
      <xdr:col>10</xdr:col>
      <xdr:colOff>604397</xdr:colOff>
      <xdr:row>5</xdr:row>
      <xdr:rowOff>11679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FAFD84-66F7-EAF7-4982-74E4E636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109" y="45903"/>
          <a:ext cx="1162891" cy="937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5379-EE31-48F5-9130-F1725D30DDD4}">
  <dimension ref="A1:AY253"/>
  <sheetViews>
    <sheetView tabSelected="1" zoomScale="83" zoomScaleNormal="100" workbookViewId="0">
      <selection activeCell="F15" sqref="F15"/>
    </sheetView>
  </sheetViews>
  <sheetFormatPr baseColWidth="10" defaultRowHeight="13" x14ac:dyDescent="0.3"/>
  <cols>
    <col min="1" max="1" width="16" style="1" customWidth="1"/>
    <col min="2" max="5" width="10.90625" style="1"/>
    <col min="6" max="6" width="13.6328125" style="1" customWidth="1"/>
    <col min="7" max="7" width="13.1796875" style="1" bestFit="1" customWidth="1"/>
    <col min="8" max="8" width="20.81640625" style="1" customWidth="1"/>
    <col min="9" max="9" width="10.90625" style="1"/>
    <col min="10" max="10" width="13.54296875" style="1" customWidth="1"/>
    <col min="11" max="11" width="10.90625" style="1"/>
    <col min="12" max="51" width="10.90625" style="5"/>
    <col min="52" max="16384" width="10.90625" style="1"/>
  </cols>
  <sheetData>
    <row r="1" spans="1:11" s="5" customFormat="1" x14ac:dyDescent="0.3">
      <c r="J1" s="33"/>
      <c r="K1" s="33"/>
    </row>
    <row r="2" spans="1:11" s="5" customFormat="1" x14ac:dyDescent="0.3">
      <c r="J2" s="33"/>
      <c r="K2" s="33"/>
    </row>
    <row r="3" spans="1:11" s="5" customFormat="1" x14ac:dyDescent="0.3">
      <c r="J3" s="33"/>
      <c r="K3" s="33"/>
    </row>
    <row r="4" spans="1:11" s="5" customFormat="1" ht="23.5" x14ac:dyDescent="0.55000000000000004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5" customFormat="1" x14ac:dyDescent="0.3"/>
    <row r="6" spans="1:11" ht="16" customHeight="1" x14ac:dyDescent="0.3">
      <c r="A6" s="35" t="s">
        <v>8</v>
      </c>
      <c r="B6" s="35"/>
      <c r="C6" s="35"/>
      <c r="D6" s="35"/>
      <c r="E6" s="35"/>
      <c r="F6" s="41" t="s">
        <v>33</v>
      </c>
      <c r="G6" s="41"/>
      <c r="H6" s="41"/>
      <c r="I6" s="41"/>
      <c r="J6" s="41"/>
      <c r="K6" s="41"/>
    </row>
    <row r="7" spans="1:11" x14ac:dyDescent="0.3">
      <c r="A7" s="2"/>
      <c r="B7" s="2"/>
      <c r="C7" s="2"/>
      <c r="D7" s="2"/>
      <c r="E7" s="2"/>
      <c r="F7" s="41"/>
      <c r="G7" s="41"/>
      <c r="H7" s="41"/>
      <c r="I7" s="41"/>
      <c r="J7" s="41"/>
      <c r="K7" s="41"/>
    </row>
    <row r="8" spans="1:11" x14ac:dyDescent="0.3">
      <c r="F8" s="5"/>
      <c r="G8" s="5"/>
      <c r="H8" s="5"/>
      <c r="I8" s="5"/>
      <c r="J8" s="5"/>
      <c r="K8" s="5"/>
    </row>
    <row r="9" spans="1:11" ht="16" x14ac:dyDescent="0.4">
      <c r="A9" s="3" t="s">
        <v>9</v>
      </c>
      <c r="B9" s="4">
        <f>G23</f>
        <v>0.80769230769230771</v>
      </c>
      <c r="F9" s="21" t="s">
        <v>1</v>
      </c>
      <c r="G9" s="21"/>
      <c r="H9" s="21"/>
      <c r="I9" s="22">
        <v>1300000</v>
      </c>
      <c r="J9" s="22"/>
      <c r="K9" s="22"/>
    </row>
    <row r="10" spans="1:11" x14ac:dyDescent="0.3">
      <c r="A10" s="3" t="s">
        <v>10</v>
      </c>
      <c r="B10" s="4">
        <f>I23</f>
        <v>0.11538461538461539</v>
      </c>
      <c r="F10" s="33"/>
      <c r="G10" s="33"/>
      <c r="H10" s="33"/>
      <c r="I10" s="33"/>
      <c r="J10" s="33"/>
      <c r="K10" s="33"/>
    </row>
    <row r="11" spans="1:11" x14ac:dyDescent="0.3">
      <c r="A11" s="3" t="s">
        <v>11</v>
      </c>
      <c r="B11" s="4">
        <f>K23</f>
        <v>7.6923076923076927E-2</v>
      </c>
      <c r="F11" s="23" t="s">
        <v>2</v>
      </c>
      <c r="G11" s="23"/>
      <c r="H11" s="23"/>
      <c r="I11" s="23"/>
      <c r="J11" s="23"/>
      <c r="K11" s="23"/>
    </row>
    <row r="12" spans="1:11" ht="14.5" x14ac:dyDescent="0.35">
      <c r="A12" s="14" t="s">
        <v>24</v>
      </c>
      <c r="B12" s="4">
        <f>SUM(B9:B11)-100%</f>
        <v>0</v>
      </c>
      <c r="F12" s="29" t="s">
        <v>9</v>
      </c>
      <c r="G12" s="29"/>
      <c r="H12" s="29" t="s">
        <v>10</v>
      </c>
      <c r="I12" s="29"/>
      <c r="J12" s="29" t="s">
        <v>11</v>
      </c>
      <c r="K12" s="29"/>
    </row>
    <row r="13" spans="1:11" x14ac:dyDescent="0.3">
      <c r="A13" s="14"/>
      <c r="B13" s="4"/>
      <c r="F13" s="39">
        <f>G23</f>
        <v>0.80769230769230771</v>
      </c>
      <c r="G13" s="39"/>
      <c r="H13" s="39">
        <f>I23</f>
        <v>0.11538461538461539</v>
      </c>
      <c r="I13" s="40"/>
      <c r="J13" s="39">
        <f>K23</f>
        <v>7.6923076923076927E-2</v>
      </c>
      <c r="K13" s="40"/>
    </row>
    <row r="14" spans="1:11" x14ac:dyDescent="0.3">
      <c r="F14" s="13" t="s">
        <v>3</v>
      </c>
      <c r="G14" s="12">
        <v>450000</v>
      </c>
      <c r="H14" s="13" t="s">
        <v>12</v>
      </c>
      <c r="I14" s="12">
        <v>100000</v>
      </c>
      <c r="J14" s="13" t="s">
        <v>15</v>
      </c>
      <c r="K14" s="11">
        <v>100000</v>
      </c>
    </row>
    <row r="15" spans="1:11" x14ac:dyDescent="0.3">
      <c r="F15" s="13" t="s">
        <v>4</v>
      </c>
      <c r="G15" s="12">
        <v>300000</v>
      </c>
      <c r="H15" s="13" t="s">
        <v>13</v>
      </c>
      <c r="I15" s="12">
        <v>50000</v>
      </c>
      <c r="J15" s="13" t="s">
        <v>16</v>
      </c>
      <c r="K15" s="11">
        <v>0</v>
      </c>
    </row>
    <row r="16" spans="1:11" x14ac:dyDescent="0.3">
      <c r="F16" s="13" t="s">
        <v>5</v>
      </c>
      <c r="G16" s="12">
        <v>0</v>
      </c>
      <c r="H16" s="13" t="s">
        <v>14</v>
      </c>
      <c r="I16" s="12">
        <v>0</v>
      </c>
      <c r="J16" s="13" t="s">
        <v>7</v>
      </c>
      <c r="K16" s="11"/>
    </row>
    <row r="17" spans="1:12" x14ac:dyDescent="0.3">
      <c r="F17" s="13" t="s">
        <v>6</v>
      </c>
      <c r="G17" s="12">
        <v>300000</v>
      </c>
      <c r="H17" s="13" t="s">
        <v>7</v>
      </c>
      <c r="I17" s="12"/>
      <c r="J17" s="13" t="s">
        <v>7</v>
      </c>
      <c r="K17" s="11"/>
    </row>
    <row r="18" spans="1:12" x14ac:dyDescent="0.3">
      <c r="F18" s="13" t="s">
        <v>7</v>
      </c>
      <c r="G18" s="12"/>
      <c r="H18" s="13" t="s">
        <v>7</v>
      </c>
      <c r="I18" s="12"/>
      <c r="J18" s="13" t="s">
        <v>7</v>
      </c>
      <c r="K18" s="11"/>
    </row>
    <row r="19" spans="1:12" x14ac:dyDescent="0.3">
      <c r="G19" s="7">
        <f>SUM(G14:G18)</f>
        <v>1050000</v>
      </c>
      <c r="I19" s="7">
        <f>SUM(I14:I18)</f>
        <v>150000</v>
      </c>
      <c r="K19" s="7">
        <f>SUM(K14:K18)</f>
        <v>100000</v>
      </c>
    </row>
    <row r="20" spans="1:12" x14ac:dyDescent="0.3">
      <c r="F20" s="23" t="s">
        <v>23</v>
      </c>
      <c r="G20" s="23"/>
      <c r="H20" s="23"/>
      <c r="I20" s="27">
        <f>SUM(G19:K19)</f>
        <v>1300000</v>
      </c>
      <c r="J20" s="28"/>
      <c r="K20" s="28"/>
    </row>
    <row r="21" spans="1:12" x14ac:dyDescent="0.3">
      <c r="F21" s="30" t="s">
        <v>25</v>
      </c>
      <c r="G21" s="30"/>
      <c r="H21" s="30"/>
      <c r="I21" s="31">
        <f>I20-I9</f>
        <v>0</v>
      </c>
      <c r="J21" s="32"/>
      <c r="K21" s="32"/>
    </row>
    <row r="22" spans="1:12" ht="24.5" customHeight="1" x14ac:dyDescent="0.3">
      <c r="F22" s="26" t="str">
        <f>IF(I20&lt;I9,"Aún te falta ubicar en alguna categoría lo que se menciona en la celda verde",IF(I20&gt;I9,"Revisa que no gastes más de lo que ganas",""))</f>
        <v/>
      </c>
      <c r="G22" s="26"/>
      <c r="H22" s="26"/>
      <c r="I22" s="26"/>
      <c r="J22" s="26"/>
      <c r="K22" s="26"/>
    </row>
    <row r="23" spans="1:12" hidden="1" x14ac:dyDescent="0.3">
      <c r="F23" s="6" t="s">
        <v>9</v>
      </c>
      <c r="G23" s="8">
        <f>G19/$I$9</f>
        <v>0.80769230769230771</v>
      </c>
      <c r="H23" s="6" t="s">
        <v>10</v>
      </c>
      <c r="I23" s="8">
        <f>I19/$I$9</f>
        <v>0.11538461538461539</v>
      </c>
      <c r="J23" s="6" t="s">
        <v>11</v>
      </c>
      <c r="K23" s="8">
        <f>K19/$I$9</f>
        <v>7.6923076923076927E-2</v>
      </c>
      <c r="L23" s="15"/>
    </row>
    <row r="24" spans="1:12" ht="13.5" thickBot="1" x14ac:dyDescent="0.35">
      <c r="F24" s="9"/>
      <c r="G24" s="10" t="str">
        <f>IF(G23&gt;50%,"&gt;50%","&lt;50%")</f>
        <v>&gt;50%</v>
      </c>
      <c r="H24" s="9"/>
      <c r="I24" s="10" t="str">
        <f>IF(I23&gt;30%,"&gt;30%","&lt;30%")</f>
        <v>&lt;30%</v>
      </c>
      <c r="J24" s="9"/>
      <c r="K24" s="10" t="str">
        <f>IF(K23&gt;20%,"&gt;20%","&lt;20%")</f>
        <v>&lt;20%</v>
      </c>
    </row>
    <row r="25" spans="1:12" ht="21.5" thickBot="1" x14ac:dyDescent="0.35">
      <c r="A25" s="36" t="s">
        <v>26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2" x14ac:dyDescent="0.3">
      <c r="A26" s="19" t="s">
        <v>9</v>
      </c>
      <c r="B26" s="24" t="str">
        <f>VLOOKUP(G24,Resultados!B2:G3,2,0)</f>
        <v>Tu gasto en necesidades supera el 50%, es posible que debas hacer algunos ajustes:
- Revisa tus gastos fijos: ¿Hay alguna manera de reducir tus gastos en vivienda, transporte o servicios? Considera opciones como mudarte a un lugar más económico, compartir gastos de transporte o reducir el consumo de energía.
- Presupuesto de Alimentos: El costo de los alimentos es uno de los mayores gastos en esta categoría. Considera comprar a granel, aprovechar ofertas, o planificar tus comidas para evitar gastos innecesarios.
- Prioriza: Asegúrate de que los gastos considerados como "necesidades" realmente lo sean. Diferencia entre lo que es esencial y lo que es deseable.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07" customHeight="1" x14ac:dyDescent="0.3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2" x14ac:dyDescent="0.3">
      <c r="A28" s="19" t="s">
        <v>10</v>
      </c>
      <c r="B28" s="25" t="str">
        <f>VLOOKUP(I24,Resultados!B4:G5,2,0)</f>
        <v>Tener un gasto en entretenimiento por debajo del 30% puede ser un signo positivo del ahorro, pero también es importante asegurarse de mantener un equilibrio saludable entre ahorro y disfrute:
- Balance: Evalúa si estás sacrificando demasiado en tu calidad de vida. El entretenimiento y el ocio son importantes para el bienestar mental y emocional. Quizás puedas permitirte un poco más de gasto en esta área sin comprometer tus ahorros.
- Destina un fondo para el ocio: Si tienes margen en tu presupuesto, considera establecer un pequeño fondo para gastos que te brinden placer y relajación, como salidas con amigos, hobbies o experiencias nuevas.</v>
      </c>
      <c r="C28" s="25"/>
      <c r="D28" s="25"/>
      <c r="E28" s="25"/>
      <c r="F28" s="25"/>
      <c r="G28" s="25"/>
      <c r="H28" s="25"/>
      <c r="I28" s="25"/>
      <c r="J28" s="25"/>
      <c r="K28" s="25"/>
    </row>
    <row r="29" spans="1:12" ht="109" customHeight="1" x14ac:dyDescent="0.3">
      <c r="A29" s="20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2" x14ac:dyDescent="0.3">
      <c r="A30" s="19" t="s">
        <v>11</v>
      </c>
      <c r="B30" s="25" t="str">
        <f>VLOOKUP(K24,Resultados!B6:G7,2,0)</f>
        <v>Tienes un ahorro menor al 20%, ello indica que es necesario reevaluar tu presupuesto para garantizar un futuro financiero seguro:
- Ahorro automático: Configura transferencias automáticas a una cuenta de ahorros cada vez que recibas tu salario, para asegurarte de priorizar el ahorro.
- Fondo de emergencia: Asegúrate de que una parte de tu ahorro esté destinada a un fondo de emergencia, que debería cubrir entre 3 y 6 meses de gastos esenciales.
- Reducción de deudas: Si tienes deudas, utiliza parte de este 20% para acelerar su pago, priorizando aquellas con tasas de interés más altas.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2" ht="117.5" customHeight="1" x14ac:dyDescent="0.3">
      <c r="A31" s="20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2" s="5" customFormat="1" x14ac:dyDescent="0.3"/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  <row r="183" s="5" customFormat="1" x14ac:dyDescent="0.3"/>
    <row r="184" s="5" customFormat="1" x14ac:dyDescent="0.3"/>
    <row r="185" s="5" customFormat="1" x14ac:dyDescent="0.3"/>
    <row r="186" s="5" customFormat="1" x14ac:dyDescent="0.3"/>
    <row r="187" s="5" customFormat="1" x14ac:dyDescent="0.3"/>
    <row r="188" s="5" customFormat="1" x14ac:dyDescent="0.3"/>
    <row r="189" s="5" customFormat="1" x14ac:dyDescent="0.3"/>
    <row r="190" s="5" customFormat="1" x14ac:dyDescent="0.3"/>
    <row r="191" s="5" customFormat="1" x14ac:dyDescent="0.3"/>
    <row r="192" s="5" customFormat="1" x14ac:dyDescent="0.3"/>
    <row r="193" s="5" customFormat="1" x14ac:dyDescent="0.3"/>
    <row r="194" s="5" customFormat="1" x14ac:dyDescent="0.3"/>
    <row r="195" s="5" customFormat="1" x14ac:dyDescent="0.3"/>
    <row r="196" s="5" customFormat="1" x14ac:dyDescent="0.3"/>
    <row r="197" s="5" customFormat="1" x14ac:dyDescent="0.3"/>
    <row r="198" s="5" customFormat="1" x14ac:dyDescent="0.3"/>
    <row r="199" s="5" customFormat="1" x14ac:dyDescent="0.3"/>
    <row r="200" s="5" customFormat="1" x14ac:dyDescent="0.3"/>
    <row r="201" s="5" customFormat="1" x14ac:dyDescent="0.3"/>
    <row r="202" s="5" customFormat="1" x14ac:dyDescent="0.3"/>
    <row r="203" s="5" customFormat="1" x14ac:dyDescent="0.3"/>
    <row r="204" s="5" customFormat="1" x14ac:dyDescent="0.3"/>
    <row r="205" s="5" customFormat="1" x14ac:dyDescent="0.3"/>
    <row r="206" s="5" customFormat="1" x14ac:dyDescent="0.3"/>
    <row r="207" s="5" customFormat="1" x14ac:dyDescent="0.3"/>
    <row r="208" s="5" customFormat="1" x14ac:dyDescent="0.3"/>
    <row r="209" s="5" customFormat="1" x14ac:dyDescent="0.3"/>
    <row r="210" s="5" customFormat="1" x14ac:dyDescent="0.3"/>
    <row r="211" s="5" customFormat="1" x14ac:dyDescent="0.3"/>
    <row r="212" s="5" customFormat="1" x14ac:dyDescent="0.3"/>
    <row r="213" s="5" customFormat="1" x14ac:dyDescent="0.3"/>
    <row r="214" s="5" customFormat="1" x14ac:dyDescent="0.3"/>
    <row r="215" s="5" customFormat="1" x14ac:dyDescent="0.3"/>
    <row r="216" s="5" customFormat="1" x14ac:dyDescent="0.3"/>
    <row r="217" s="5" customFormat="1" x14ac:dyDescent="0.3"/>
    <row r="218" s="5" customFormat="1" x14ac:dyDescent="0.3"/>
    <row r="219" s="5" customFormat="1" x14ac:dyDescent="0.3"/>
    <row r="220" s="5" customFormat="1" x14ac:dyDescent="0.3"/>
    <row r="221" s="5" customFormat="1" x14ac:dyDescent="0.3"/>
    <row r="222" s="5" customFormat="1" x14ac:dyDescent="0.3"/>
    <row r="223" s="5" customFormat="1" x14ac:dyDescent="0.3"/>
    <row r="224" s="5" customFormat="1" x14ac:dyDescent="0.3"/>
    <row r="225" s="5" customFormat="1" x14ac:dyDescent="0.3"/>
    <row r="226" s="5" customFormat="1" x14ac:dyDescent="0.3"/>
    <row r="227" s="5" customFormat="1" x14ac:dyDescent="0.3"/>
    <row r="228" s="5" customFormat="1" x14ac:dyDescent="0.3"/>
    <row r="229" s="5" customFormat="1" x14ac:dyDescent="0.3"/>
    <row r="230" s="5" customFormat="1" x14ac:dyDescent="0.3"/>
    <row r="231" s="5" customFormat="1" x14ac:dyDescent="0.3"/>
    <row r="232" s="5" customFormat="1" x14ac:dyDescent="0.3"/>
    <row r="233" s="5" customFormat="1" x14ac:dyDescent="0.3"/>
    <row r="234" s="5" customFormat="1" x14ac:dyDescent="0.3"/>
    <row r="235" s="5" customFormat="1" x14ac:dyDescent="0.3"/>
    <row r="236" s="5" customFormat="1" x14ac:dyDescent="0.3"/>
    <row r="237" s="5" customFormat="1" x14ac:dyDescent="0.3"/>
    <row r="238" s="5" customFormat="1" x14ac:dyDescent="0.3"/>
    <row r="239" s="5" customFormat="1" x14ac:dyDescent="0.3"/>
    <row r="240" s="5" customFormat="1" x14ac:dyDescent="0.3"/>
    <row r="241" s="5" customFormat="1" x14ac:dyDescent="0.3"/>
    <row r="242" s="5" customFormat="1" x14ac:dyDescent="0.3"/>
    <row r="243" s="5" customFormat="1" x14ac:dyDescent="0.3"/>
    <row r="244" s="5" customFormat="1" x14ac:dyDescent="0.3"/>
    <row r="245" s="5" customFormat="1" x14ac:dyDescent="0.3"/>
    <row r="246" s="5" customFormat="1" x14ac:dyDescent="0.3"/>
    <row r="247" s="5" customFormat="1" x14ac:dyDescent="0.3"/>
    <row r="248" s="5" customFormat="1" x14ac:dyDescent="0.3"/>
    <row r="249" s="5" customFormat="1" x14ac:dyDescent="0.3"/>
    <row r="250" s="5" customFormat="1" x14ac:dyDescent="0.3"/>
    <row r="251" s="5" customFormat="1" x14ac:dyDescent="0.3"/>
    <row r="252" s="5" customFormat="1" x14ac:dyDescent="0.3"/>
    <row r="253" s="5" customFormat="1" x14ac:dyDescent="0.3"/>
  </sheetData>
  <sheetProtection algorithmName="SHA-512" hashValue="mBbtneewtnXKyQHD6tdYErqWBKLZJw3a+QqRREykh3fXdyp6ygMGP7BfCyPhbm1Ke1F02u77JSkp7SNG2h2ZWw==" saltValue="FvQZWgr4ifK4sasYZZH/Bg==" spinCount="100000" sheet="1" scenarios="1" selectLockedCells="1" pivotTables="0"/>
  <mergeCells count="26">
    <mergeCell ref="J1:K3"/>
    <mergeCell ref="A4:K4"/>
    <mergeCell ref="A6:E6"/>
    <mergeCell ref="A25:K25"/>
    <mergeCell ref="A26:A27"/>
    <mergeCell ref="F13:G13"/>
    <mergeCell ref="H13:I13"/>
    <mergeCell ref="J13:K13"/>
    <mergeCell ref="F6:K7"/>
    <mergeCell ref="F10:K10"/>
    <mergeCell ref="A28:A29"/>
    <mergeCell ref="F9:H9"/>
    <mergeCell ref="I9:K9"/>
    <mergeCell ref="F11:K11"/>
    <mergeCell ref="A30:A31"/>
    <mergeCell ref="B26:K27"/>
    <mergeCell ref="B28:K29"/>
    <mergeCell ref="B30:K31"/>
    <mergeCell ref="F22:K22"/>
    <mergeCell ref="F20:H20"/>
    <mergeCell ref="I20:K20"/>
    <mergeCell ref="F12:G12"/>
    <mergeCell ref="H12:I12"/>
    <mergeCell ref="J12:K12"/>
    <mergeCell ref="F21:H21"/>
    <mergeCell ref="I21:K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A6D7-4827-404B-ABC8-AE9070CE444D}">
  <dimension ref="A2:G7"/>
  <sheetViews>
    <sheetView topLeftCell="A69" workbookViewId="0">
      <selection activeCell="C6" sqref="C6:G6"/>
    </sheetView>
  </sheetViews>
  <sheetFormatPr baseColWidth="10" defaultRowHeight="13" x14ac:dyDescent="0.3"/>
  <cols>
    <col min="1" max="1" width="12.453125" style="1" bestFit="1" customWidth="1"/>
    <col min="2" max="2" width="10.90625" style="1"/>
    <col min="3" max="3" width="43.453125" style="1" customWidth="1"/>
    <col min="4" max="16384" width="10.90625" style="1"/>
  </cols>
  <sheetData>
    <row r="2" spans="1:7" ht="99" customHeight="1" x14ac:dyDescent="0.3">
      <c r="A2" s="48" t="s">
        <v>9</v>
      </c>
      <c r="B2" s="16" t="s">
        <v>17</v>
      </c>
      <c r="C2" s="46" t="s">
        <v>29</v>
      </c>
      <c r="D2" s="46"/>
      <c r="E2" s="46"/>
      <c r="F2" s="46"/>
      <c r="G2" s="46"/>
    </row>
    <row r="3" spans="1:7" ht="114" customHeight="1" x14ac:dyDescent="0.3">
      <c r="A3" s="48"/>
      <c r="B3" s="16" t="s">
        <v>18</v>
      </c>
      <c r="C3" s="47" t="s">
        <v>28</v>
      </c>
      <c r="D3" s="48"/>
      <c r="E3" s="48"/>
      <c r="F3" s="48"/>
      <c r="G3" s="48"/>
    </row>
    <row r="4" spans="1:7" ht="106" customHeight="1" x14ac:dyDescent="0.3">
      <c r="A4" s="49" t="s">
        <v>10</v>
      </c>
      <c r="B4" s="17" t="s">
        <v>19</v>
      </c>
      <c r="C4" s="50" t="s">
        <v>27</v>
      </c>
      <c r="D4" s="51"/>
      <c r="E4" s="51"/>
      <c r="F4" s="51"/>
      <c r="G4" s="51"/>
    </row>
    <row r="5" spans="1:7" ht="133" customHeight="1" x14ac:dyDescent="0.3">
      <c r="A5" s="49"/>
      <c r="B5" s="17" t="s">
        <v>20</v>
      </c>
      <c r="C5" s="52" t="s">
        <v>30</v>
      </c>
      <c r="D5" s="49"/>
      <c r="E5" s="49"/>
      <c r="F5" s="49"/>
      <c r="G5" s="49"/>
    </row>
    <row r="6" spans="1:7" ht="115.5" customHeight="1" x14ac:dyDescent="0.3">
      <c r="A6" s="42" t="s">
        <v>11</v>
      </c>
      <c r="B6" s="18" t="s">
        <v>21</v>
      </c>
      <c r="C6" s="43" t="s">
        <v>31</v>
      </c>
      <c r="D6" s="44"/>
      <c r="E6" s="44"/>
      <c r="F6" s="44"/>
      <c r="G6" s="44"/>
    </row>
    <row r="7" spans="1:7" ht="127.5" customHeight="1" x14ac:dyDescent="0.3">
      <c r="A7" s="42"/>
      <c r="B7" s="18" t="s">
        <v>22</v>
      </c>
      <c r="C7" s="45" t="s">
        <v>32</v>
      </c>
      <c r="D7" s="42"/>
      <c r="E7" s="42"/>
      <c r="F7" s="42"/>
      <c r="G7" s="42"/>
    </row>
  </sheetData>
  <sheetProtection algorithmName="SHA-512" hashValue="cZvtNw9ycPmrdCYM3hGPqpyeSQOHWeyhvbw8f/k+Nn7KSg1s236XsyYCz5NHtWWBW9XwtSbSbY96uzSrefQezA==" saltValue="/m6pm6HU0BGZEZ6OdC2UMw==" spinCount="100000" sheet="1" objects="1" scenarios="1" selectLockedCells="1" selectUnlockedCells="1"/>
  <mergeCells count="9">
    <mergeCell ref="A6:A7"/>
    <mergeCell ref="C6:G6"/>
    <mergeCell ref="C7:G7"/>
    <mergeCell ref="C2:G2"/>
    <mergeCell ref="C3:G3"/>
    <mergeCell ref="A2:A3"/>
    <mergeCell ref="A4:A5"/>
    <mergeCell ref="C4:G4"/>
    <mergeCell ref="C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Pizza Financiera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Carranza Liza Johana [DIR. DE PRODUCTO]</dc:creator>
  <cp:lastModifiedBy>Lopez Carranza Liza Johana [DIR. DE PRODUCTO]</cp:lastModifiedBy>
  <dcterms:created xsi:type="dcterms:W3CDTF">2024-08-20T02:07:13Z</dcterms:created>
  <dcterms:modified xsi:type="dcterms:W3CDTF">2024-08-20T18:46:03Z</dcterms:modified>
</cp:coreProperties>
</file>